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015" windowHeight="8100" activeTab="0"/>
  </bookViews>
  <sheets>
    <sheet name="CALCUL CG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BUTOUR</author>
  </authors>
  <commentList>
    <comment ref="A22" authorId="0">
      <text>
        <r>
          <rPr>
            <b/>
            <sz val="8"/>
            <rFont val="Tahoma"/>
            <family val="0"/>
          </rPr>
          <t>Insérez ici votre indice de rémunération au 31 décembre 2003</t>
        </r>
      </text>
    </comment>
    <comment ref="E22" authorId="0">
      <text>
        <r>
          <rPr>
            <b/>
            <sz val="8"/>
            <rFont val="Tahoma"/>
            <family val="0"/>
          </rPr>
          <t>insérez ici votre indice de rémunération au 31 décembre 2007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0"/>
          </rPr>
          <t>cliquez ici pour faire apparaître le montant de la GIPA.
Si le nombre est précédé du signe - (moins)  la GIPA est égale à 0.</t>
        </r>
      </text>
    </comment>
    <comment ref="B41" authorId="0">
      <text>
        <r>
          <rPr>
            <b/>
            <sz val="8"/>
            <rFont val="Tahoma"/>
            <family val="0"/>
          </rPr>
          <t>INDIQUEZ DANS CES QUATRE CASES VOTRE INDICE DE REMUNERATION POUR CHAQUE ANNEE</t>
        </r>
        <r>
          <rPr>
            <sz val="8"/>
            <rFont val="Tahoma"/>
            <family val="0"/>
          </rPr>
          <t xml:space="preserve">
</t>
        </r>
      </text>
    </comment>
    <comment ref="G46" authorId="0">
      <text>
        <r>
          <rPr>
            <b/>
            <sz val="8"/>
            <rFont val="Tahoma"/>
            <family val="0"/>
          </rPr>
          <t>cliquez ici pour faire apparaître le cumul des pertes annuelles de pouvoir d'achat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<sst xmlns="http://schemas.openxmlformats.org/spreadsheetml/2006/main" count="29" uniqueCount="27">
  <si>
    <t>mensuel</t>
  </si>
  <si>
    <t>annuel</t>
  </si>
  <si>
    <t>indexé</t>
  </si>
  <si>
    <t>GIPA en €</t>
  </si>
  <si>
    <t xml:space="preserve">total </t>
  </si>
  <si>
    <t>CALCUL  DES PERTES  REELLES DEPUIS 2004</t>
  </si>
  <si>
    <t>CALCUL DE LA GIPA  VERSEE EN 2008</t>
  </si>
  <si>
    <t>PERTES</t>
  </si>
  <si>
    <r>
      <t xml:space="preserve">INM </t>
    </r>
    <r>
      <rPr>
        <b/>
        <sz val="10"/>
        <rFont val="Arial"/>
        <family val="2"/>
      </rPr>
      <t>2003</t>
    </r>
  </si>
  <si>
    <r>
      <t xml:space="preserve">INM </t>
    </r>
    <r>
      <rPr>
        <b/>
        <sz val="10"/>
        <rFont val="Arial"/>
        <family val="2"/>
      </rPr>
      <t>2007</t>
    </r>
  </si>
  <si>
    <t>et d'en calculer le montant.</t>
  </si>
  <si>
    <t xml:space="preserve"> individuelle de pouvoir d'achat) versée en 2008 au titre des quatre années 2004 à 2007</t>
  </si>
  <si>
    <t xml:space="preserve">les quatre années 2004 à 2007 en raison du retard non rattrapé de la valeur du </t>
  </si>
  <si>
    <t>point sur l'évolution des prix.</t>
  </si>
  <si>
    <t xml:space="preserve">Il s'agit d'un calcul approché. Une mesure au mois le mois, plus proche de la réalité, </t>
  </si>
  <si>
    <t>produirait une perte réelle plus importante encore.</t>
  </si>
  <si>
    <t xml:space="preserve">Pour effectuer ce calcul, vous devez saisir l'indice de rémunération que vous </t>
  </si>
  <si>
    <t>avez détenu pendant le plus grand nombre de mois pendant chacune des années</t>
  </si>
  <si>
    <t>des agents de la Fonction publique</t>
  </si>
  <si>
    <t xml:space="preserve">La CGT défend le pouvoir d'achat </t>
  </si>
  <si>
    <t xml:space="preserve">Le calculateur ci-dessous vous permet de savoir si vous avez droit à la GIPA (garantie </t>
  </si>
  <si>
    <t>Le calcul se fera automatiquement.</t>
  </si>
  <si>
    <t xml:space="preserve">Il vous suffit d'indiquer votre indice de rémunération détenu au 31 décembre 2003, </t>
  </si>
  <si>
    <t>Ce second calculateur permet de mesurer la perte de pouvoir d'achat cumulée sur</t>
  </si>
  <si>
    <t>En réalité, au titre du rattrapage le Ministre vous doit :</t>
  </si>
  <si>
    <t xml:space="preserve">2004, 2005, 2006 et 2007. </t>
  </si>
  <si>
    <t xml:space="preserve">puis celui détenu au 31 décembre 2007.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</si>
</sst>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#,##0\ &quot;€&quot;"/>
    <numFmt numFmtId="168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7" fontId="8" fillId="3" borderId="1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167" fontId="6" fillId="0" borderId="0" xfId="0" applyNumberFormat="1" applyFont="1" applyAlignment="1">
      <alignment/>
    </xf>
    <xf numFmtId="3" fontId="8" fillId="4" borderId="5" xfId="0" applyNumberFormat="1" applyFont="1" applyFill="1" applyBorder="1" applyAlignment="1" applyProtection="1">
      <alignment horizontal="center"/>
      <protection locked="0"/>
    </xf>
    <xf numFmtId="3" fontId="8" fillId="4" borderId="6" xfId="0" applyNumberFormat="1" applyFont="1" applyFill="1" applyBorder="1" applyAlignment="1" applyProtection="1">
      <alignment horizontal="center"/>
      <protection locked="0"/>
    </xf>
    <xf numFmtId="3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165" fontId="9" fillId="0" borderId="0" xfId="0" applyNumberFormat="1" applyFont="1" applyFill="1" applyBorder="1" applyAlignment="1" applyProtection="1">
      <alignment horizontal="center"/>
      <protection hidden="1"/>
    </xf>
    <xf numFmtId="167" fontId="9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152400</xdr:rowOff>
    </xdr:from>
    <xdr:to>
      <xdr:col>1</xdr:col>
      <xdr:colOff>276225</xdr:colOff>
      <xdr:row>7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914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9"/>
  <sheetViews>
    <sheetView tabSelected="1" workbookViewId="0" topLeftCell="A1">
      <selection activeCell="F44" sqref="F44"/>
    </sheetView>
  </sheetViews>
  <sheetFormatPr defaultColWidth="11.421875" defaultRowHeight="12.75"/>
  <cols>
    <col min="1" max="1" width="9.8515625" style="0" customWidth="1"/>
    <col min="2" max="2" width="9.421875" style="0" customWidth="1"/>
    <col min="3" max="3" width="9.8515625" style="0" customWidth="1"/>
    <col min="4" max="4" width="10.140625" style="0" customWidth="1"/>
    <col min="5" max="5" width="9.00390625" style="0" customWidth="1"/>
    <col min="6" max="7" width="10.7109375" style="0" customWidth="1"/>
    <col min="9" max="9" width="10.00390625" style="1" customWidth="1"/>
    <col min="10" max="10" width="11.57421875" style="0" hidden="1" customWidth="1"/>
    <col min="11" max="11" width="6.8515625" style="1" customWidth="1"/>
    <col min="12" max="12" width="9.8515625" style="1" customWidth="1"/>
    <col min="13" max="13" width="8.7109375" style="1" customWidth="1"/>
    <col min="14" max="14" width="13.140625" style="1" customWidth="1"/>
    <col min="15" max="15" width="14.28125" style="1" customWidth="1"/>
    <col min="16" max="16" width="20.7109375" style="1" customWidth="1"/>
  </cols>
  <sheetData>
    <row r="1" ht="12.75"/>
    <row r="2" ht="12.75"/>
    <row r="3" spans="3:7" ht="20.25">
      <c r="C3" s="46" t="s">
        <v>19</v>
      </c>
      <c r="D3" s="46"/>
      <c r="E3" s="46"/>
      <c r="F3" s="46"/>
      <c r="G3" s="46"/>
    </row>
    <row r="4" spans="3:7" ht="20.25">
      <c r="C4" s="46" t="s">
        <v>18</v>
      </c>
      <c r="D4" s="46"/>
      <c r="E4" s="46"/>
      <c r="F4" s="46"/>
      <c r="G4" s="46"/>
    </row>
    <row r="5" ht="12.75"/>
    <row r="6" ht="12.75"/>
    <row r="7" ht="12.75"/>
    <row r="8" ht="12.75"/>
    <row r="9" ht="12.75"/>
    <row r="10" spans="1:8" ht="18">
      <c r="A10" s="49" t="s">
        <v>6</v>
      </c>
      <c r="B10" s="49"/>
      <c r="C10" s="49"/>
      <c r="D10" s="49"/>
      <c r="E10" s="49"/>
      <c r="F10" s="49"/>
      <c r="G10" s="49"/>
      <c r="H10" s="49"/>
    </row>
    <row r="11" spans="1:8" ht="18">
      <c r="A11" s="3"/>
      <c r="B11" s="3"/>
      <c r="C11" s="3"/>
      <c r="D11" s="3"/>
      <c r="E11" s="3"/>
      <c r="F11" s="3"/>
      <c r="G11" s="3"/>
      <c r="H11" s="3"/>
    </row>
    <row r="12" spans="1:8" ht="15" customHeight="1">
      <c r="A12" s="50" t="s">
        <v>20</v>
      </c>
      <c r="B12" s="50"/>
      <c r="C12" s="50"/>
      <c r="D12" s="50"/>
      <c r="E12" s="50"/>
      <c r="F12" s="50"/>
      <c r="G12" s="50"/>
      <c r="H12" s="50"/>
    </row>
    <row r="13" spans="1:8" ht="15" customHeight="1">
      <c r="A13" s="50" t="s">
        <v>11</v>
      </c>
      <c r="B13" s="50"/>
      <c r="C13" s="50"/>
      <c r="D13" s="50"/>
      <c r="E13" s="50"/>
      <c r="F13" s="50"/>
      <c r="G13" s="50"/>
      <c r="H13" s="50"/>
    </row>
    <row r="14" spans="1:8" ht="15" customHeight="1">
      <c r="A14" s="47" t="s">
        <v>10</v>
      </c>
      <c r="B14" s="47"/>
      <c r="C14" s="47"/>
      <c r="D14" s="47"/>
      <c r="E14" s="47"/>
      <c r="F14" s="47"/>
      <c r="G14" s="47"/>
      <c r="H14" s="47"/>
    </row>
    <row r="15" spans="1:8" ht="15" customHeight="1">
      <c r="A15" s="47" t="s">
        <v>22</v>
      </c>
      <c r="B15" s="47"/>
      <c r="C15" s="47"/>
      <c r="D15" s="47"/>
      <c r="E15" s="47"/>
      <c r="F15" s="47"/>
      <c r="G15" s="47"/>
      <c r="H15" s="47"/>
    </row>
    <row r="16" spans="1:8" ht="15" customHeight="1">
      <c r="A16" s="47" t="s">
        <v>26</v>
      </c>
      <c r="B16" s="47"/>
      <c r="C16" s="47"/>
      <c r="D16" s="47"/>
      <c r="E16" s="47"/>
      <c r="F16" s="47"/>
      <c r="G16" s="47"/>
      <c r="H16" s="47"/>
    </row>
    <row r="17" spans="1:8" ht="15" customHeight="1">
      <c r="A17" s="47" t="s">
        <v>21</v>
      </c>
      <c r="B17" s="47"/>
      <c r="C17" s="47"/>
      <c r="D17" s="47"/>
      <c r="E17" s="47"/>
      <c r="F17" s="47"/>
      <c r="G17" s="47"/>
      <c r="H17" s="47"/>
    </row>
    <row r="18" spans="1:8" ht="15" customHeight="1">
      <c r="A18" s="48"/>
      <c r="B18" s="48"/>
      <c r="C18" s="48"/>
      <c r="D18" s="48"/>
      <c r="E18" s="48"/>
      <c r="F18" s="48"/>
      <c r="G18" s="48"/>
      <c r="H18" s="48"/>
    </row>
    <row r="19" spans="1:8" ht="15" customHeight="1">
      <c r="A19" s="48"/>
      <c r="B19" s="48"/>
      <c r="C19" s="48"/>
      <c r="D19" s="48"/>
      <c r="E19" s="48"/>
      <c r="F19" s="48"/>
      <c r="G19" s="48"/>
      <c r="H19" s="48"/>
    </row>
    <row r="20" spans="1:8" ht="13.5" thickBot="1">
      <c r="A20" s="1"/>
      <c r="B20" s="1"/>
      <c r="C20" s="1"/>
      <c r="D20" s="1"/>
      <c r="E20" s="1"/>
      <c r="F20" s="1"/>
      <c r="G20" s="1"/>
      <c r="H20" s="1"/>
    </row>
    <row r="21" spans="1:16" ht="16.5" thickBot="1">
      <c r="A21" s="19" t="s">
        <v>8</v>
      </c>
      <c r="B21" s="27" t="s">
        <v>0</v>
      </c>
      <c r="C21" s="27" t="s">
        <v>1</v>
      </c>
      <c r="D21" s="27" t="s">
        <v>2</v>
      </c>
      <c r="E21" s="19" t="s">
        <v>9</v>
      </c>
      <c r="F21" s="27" t="s">
        <v>0</v>
      </c>
      <c r="G21" s="27" t="s">
        <v>1</v>
      </c>
      <c r="H21" s="20" t="s">
        <v>3</v>
      </c>
      <c r="I21" s="7"/>
      <c r="J21" s="8"/>
      <c r="K21" s="9"/>
      <c r="L21" s="10"/>
      <c r="M21" s="11"/>
      <c r="N21" s="12"/>
      <c r="O21" s="12"/>
      <c r="P21" s="13"/>
    </row>
    <row r="22" spans="1:16" ht="18.75" thickBot="1">
      <c r="A22" s="39">
        <v>0</v>
      </c>
      <c r="B22" s="28">
        <f>(A22*4.374)</f>
        <v>0</v>
      </c>
      <c r="C22" s="28">
        <f>(B22*12)</f>
        <v>0</v>
      </c>
      <c r="D22" s="28">
        <f>(C22*1.0677)</f>
        <v>0</v>
      </c>
      <c r="E22" s="39">
        <v>0</v>
      </c>
      <c r="F22" s="28">
        <f>(E22*4.531)</f>
        <v>0</v>
      </c>
      <c r="G22" s="28">
        <f>(F22*12)</f>
        <v>0</v>
      </c>
      <c r="H22" s="21">
        <f>IF(D22-G22&lt;0,"0",D22-G22)</f>
        <v>0</v>
      </c>
      <c r="I22" s="5"/>
      <c r="J22" s="14"/>
      <c r="K22" s="13"/>
      <c r="L22" s="5"/>
      <c r="M22" s="15"/>
      <c r="N22" s="13"/>
      <c r="O22" s="13"/>
      <c r="P22" s="13"/>
    </row>
    <row r="23" spans="9:16" ht="12.75">
      <c r="I23" s="5"/>
      <c r="J23" s="14"/>
      <c r="K23" s="16"/>
      <c r="L23" s="5"/>
      <c r="M23" s="17"/>
      <c r="N23" s="13"/>
      <c r="O23" s="13"/>
      <c r="P23" s="13"/>
    </row>
    <row r="24" spans="9:16" ht="12.75">
      <c r="I24" s="5"/>
      <c r="J24" s="14"/>
      <c r="K24" s="16"/>
      <c r="L24" s="5"/>
      <c r="M24" s="17"/>
      <c r="N24" s="13"/>
      <c r="O24" s="13"/>
      <c r="P24" s="13"/>
    </row>
    <row r="25" spans="9:16" ht="12.75">
      <c r="I25" s="5"/>
      <c r="J25" s="14"/>
      <c r="K25" s="16"/>
      <c r="L25" s="5"/>
      <c r="M25" s="17"/>
      <c r="N25" s="13"/>
      <c r="O25" s="13"/>
      <c r="P25" s="13"/>
    </row>
    <row r="26" spans="1:16" ht="12.75">
      <c r="A26" s="4"/>
      <c r="B26" s="5"/>
      <c r="C26" s="5"/>
      <c r="D26" s="5"/>
      <c r="E26" s="4"/>
      <c r="F26" s="5"/>
      <c r="G26" s="5"/>
      <c r="H26" s="6"/>
      <c r="I26" s="5"/>
      <c r="J26" s="14"/>
      <c r="K26" s="16"/>
      <c r="L26" s="5"/>
      <c r="M26" s="17"/>
      <c r="N26" s="13"/>
      <c r="O26" s="13"/>
      <c r="P26" s="13"/>
    </row>
    <row r="27" spans="1:16" ht="12.75">
      <c r="A27" s="2"/>
      <c r="I27" s="5"/>
      <c r="J27" s="14"/>
      <c r="K27" s="13"/>
      <c r="L27" s="5"/>
      <c r="M27" s="15"/>
      <c r="N27" s="13"/>
      <c r="O27" s="13"/>
      <c r="P27" s="13"/>
    </row>
    <row r="28" spans="1:16" ht="18">
      <c r="A28" s="49" t="s">
        <v>5</v>
      </c>
      <c r="B28" s="49"/>
      <c r="C28" s="49"/>
      <c r="D28" s="49"/>
      <c r="E28" s="49"/>
      <c r="F28" s="49"/>
      <c r="G28" s="49"/>
      <c r="H28" s="49"/>
      <c r="I28" s="5"/>
      <c r="J28" s="14"/>
      <c r="K28" s="13"/>
      <c r="L28" s="5"/>
      <c r="M28" s="15"/>
      <c r="N28" s="13"/>
      <c r="O28" s="13"/>
      <c r="P28" s="18"/>
    </row>
    <row r="29" ht="12.75">
      <c r="A29" s="2"/>
    </row>
    <row r="30" spans="1:8" ht="12.75">
      <c r="A30" s="50" t="s">
        <v>23</v>
      </c>
      <c r="B30" s="50"/>
      <c r="C30" s="50"/>
      <c r="D30" s="50"/>
      <c r="E30" s="50"/>
      <c r="F30" s="50"/>
      <c r="G30" s="50"/>
      <c r="H30" s="50"/>
    </row>
    <row r="31" spans="1:8" ht="12.75">
      <c r="A31" s="50" t="s">
        <v>12</v>
      </c>
      <c r="B31" s="50"/>
      <c r="C31" s="50"/>
      <c r="D31" s="50"/>
      <c r="E31" s="50"/>
      <c r="F31" s="50"/>
      <c r="G31" s="50"/>
      <c r="H31" s="50"/>
    </row>
    <row r="32" spans="1:8" ht="12.75">
      <c r="A32" s="47" t="s">
        <v>13</v>
      </c>
      <c r="B32" s="47"/>
      <c r="C32" s="47"/>
      <c r="D32" s="47"/>
      <c r="E32" s="47"/>
      <c r="F32" s="47"/>
      <c r="G32" s="47"/>
      <c r="H32" s="47"/>
    </row>
    <row r="33" spans="1:8" ht="12.75">
      <c r="A33" s="47" t="s">
        <v>14</v>
      </c>
      <c r="B33" s="47"/>
      <c r="C33" s="47"/>
      <c r="D33" s="47"/>
      <c r="E33" s="47"/>
      <c r="F33" s="47"/>
      <c r="G33" s="47"/>
      <c r="H33" s="47"/>
    </row>
    <row r="34" spans="1:8" ht="12.75">
      <c r="A34" s="47" t="s">
        <v>15</v>
      </c>
      <c r="B34" s="47"/>
      <c r="C34" s="47"/>
      <c r="D34" s="47"/>
      <c r="E34" s="47"/>
      <c r="F34" s="47"/>
      <c r="G34" s="47"/>
      <c r="H34" s="47"/>
    </row>
    <row r="35" spans="1:8" ht="12.75">
      <c r="A35" s="51"/>
      <c r="B35" s="51"/>
      <c r="C35" s="51"/>
      <c r="D35" s="51"/>
      <c r="E35" s="51"/>
      <c r="F35" s="51"/>
      <c r="G35" s="51"/>
      <c r="H35" s="51"/>
    </row>
    <row r="36" spans="1:8" ht="12.75">
      <c r="A36" s="47" t="s">
        <v>16</v>
      </c>
      <c r="B36" s="47"/>
      <c r="C36" s="47"/>
      <c r="D36" s="47"/>
      <c r="E36" s="47"/>
      <c r="F36" s="47"/>
      <c r="G36" s="47"/>
      <c r="H36" s="47"/>
    </row>
    <row r="37" spans="1:8" ht="12.75">
      <c r="A37" s="47" t="s">
        <v>17</v>
      </c>
      <c r="B37" s="47"/>
      <c r="C37" s="47"/>
      <c r="D37" s="47"/>
      <c r="E37" s="47"/>
      <c r="F37" s="47"/>
      <c r="G37" s="47"/>
      <c r="H37" s="47"/>
    </row>
    <row r="38" spans="1:8" ht="12.75">
      <c r="A38" s="47" t="s">
        <v>25</v>
      </c>
      <c r="B38" s="47"/>
      <c r="C38" s="47"/>
      <c r="D38" s="47"/>
      <c r="E38" s="47"/>
      <c r="F38" s="47"/>
      <c r="G38" s="47"/>
      <c r="H38" s="47"/>
    </row>
    <row r="39" spans="1:8" ht="12.75">
      <c r="A39" s="23"/>
      <c r="B39" s="23"/>
      <c r="C39" s="23"/>
      <c r="D39" s="23"/>
      <c r="E39" s="23"/>
      <c r="F39" s="23"/>
      <c r="G39" s="23"/>
      <c r="H39" s="23"/>
    </row>
    <row r="40" spans="1:8" ht="13.5" thickBot="1">
      <c r="A40" s="23"/>
      <c r="B40" s="24"/>
      <c r="C40" s="40">
        <v>4.374</v>
      </c>
      <c r="D40" s="41"/>
      <c r="E40" s="41"/>
      <c r="F40" s="41"/>
      <c r="G40" s="41"/>
      <c r="H40" s="23"/>
    </row>
    <row r="41" spans="1:7" ht="15.75">
      <c r="A41" s="22">
        <v>2004</v>
      </c>
      <c r="B41" s="36">
        <v>0</v>
      </c>
      <c r="C41" s="42">
        <v>4.396</v>
      </c>
      <c r="D41" s="43">
        <f>C40*1.017</f>
        <v>4.448357999999999</v>
      </c>
      <c r="E41" s="44">
        <f>B41*C41*12</f>
        <v>0</v>
      </c>
      <c r="F41" s="44">
        <f>B41*D41*12</f>
        <v>0</v>
      </c>
      <c r="G41" s="44">
        <f>F41-E41</f>
        <v>0</v>
      </c>
    </row>
    <row r="42" spans="1:7" ht="15.75">
      <c r="A42" s="22">
        <v>2005</v>
      </c>
      <c r="B42" s="37">
        <v>0</v>
      </c>
      <c r="C42" s="42">
        <v>4.433</v>
      </c>
      <c r="D42" s="43">
        <f>D41*1.017</f>
        <v>4.523980085999998</v>
      </c>
      <c r="E42" s="44">
        <f>B42*C42*12</f>
        <v>0</v>
      </c>
      <c r="F42" s="44">
        <f>B42*D42*12</f>
        <v>0</v>
      </c>
      <c r="G42" s="44">
        <f>F42-E42</f>
        <v>0</v>
      </c>
    </row>
    <row r="43" spans="1:7" ht="15.75">
      <c r="A43" s="22">
        <v>2006</v>
      </c>
      <c r="B43" s="37">
        <v>0</v>
      </c>
      <c r="C43" s="42">
        <v>4.487</v>
      </c>
      <c r="D43" s="43">
        <f>D42*1.017</f>
        <v>4.600887747461997</v>
      </c>
      <c r="E43" s="44">
        <f>B43*C43*12</f>
        <v>0</v>
      </c>
      <c r="F43" s="44">
        <f>B43*D43*12</f>
        <v>0</v>
      </c>
      <c r="G43" s="44">
        <f>F43-E43</f>
        <v>0</v>
      </c>
    </row>
    <row r="44" spans="1:7" ht="16.5" thickBot="1">
      <c r="A44" s="22">
        <v>2007</v>
      </c>
      <c r="B44" s="38">
        <v>0</v>
      </c>
      <c r="C44" s="42">
        <v>4.531</v>
      </c>
      <c r="D44" s="43">
        <f>D43*1.015</f>
        <v>4.669901063673927</v>
      </c>
      <c r="E44" s="44">
        <f>B44*C44*12</f>
        <v>0</v>
      </c>
      <c r="F44" s="44">
        <f>B44*D44*12</f>
        <v>0</v>
      </c>
      <c r="G44" s="44">
        <f>F44-E44</f>
        <v>0</v>
      </c>
    </row>
    <row r="45" spans="1:7" ht="15.75">
      <c r="A45" s="5"/>
      <c r="B45" s="13"/>
      <c r="C45" s="31"/>
      <c r="D45" s="33"/>
      <c r="E45" s="32"/>
      <c r="F45" s="32"/>
      <c r="G45" s="25" t="s">
        <v>7</v>
      </c>
    </row>
    <row r="46" spans="1:7" ht="16.5" thickBot="1">
      <c r="A46" s="5"/>
      <c r="B46" s="13"/>
      <c r="C46" s="5"/>
      <c r="D46" s="30" t="s">
        <v>4</v>
      </c>
      <c r="E46" s="29">
        <f>SUM(E41:E45)</f>
        <v>0</v>
      </c>
      <c r="F46" s="29">
        <f>SUM(F41:F45)</f>
        <v>0</v>
      </c>
      <c r="G46" s="26">
        <f>SUM(G41:G44)</f>
        <v>0</v>
      </c>
    </row>
    <row r="47" ht="12.75"/>
    <row r="48" ht="12.75"/>
    <row r="49" spans="1:7" ht="20.25">
      <c r="A49" s="45" t="s">
        <v>24</v>
      </c>
      <c r="B49" s="34"/>
      <c r="C49" s="34"/>
      <c r="D49" s="34"/>
      <c r="E49" s="34"/>
      <c r="F49" s="34"/>
      <c r="G49" s="35">
        <f>G46-H22</f>
        <v>0</v>
      </c>
    </row>
  </sheetData>
  <sheetProtection password="CDFC" sheet="1" objects="1" scenarios="1"/>
  <mergeCells count="21">
    <mergeCell ref="A28:H28"/>
    <mergeCell ref="A13:H13"/>
    <mergeCell ref="A14:H14"/>
    <mergeCell ref="A15:H15"/>
    <mergeCell ref="A16:H16"/>
    <mergeCell ref="A19:H19"/>
    <mergeCell ref="A30:H30"/>
    <mergeCell ref="A31:H31"/>
    <mergeCell ref="A32:H32"/>
    <mergeCell ref="A33:H33"/>
    <mergeCell ref="A38:H38"/>
    <mergeCell ref="A34:H34"/>
    <mergeCell ref="A35:H35"/>
    <mergeCell ref="A36:H36"/>
    <mergeCell ref="A37:H37"/>
    <mergeCell ref="C3:G3"/>
    <mergeCell ref="C4:G4"/>
    <mergeCell ref="A17:H17"/>
    <mergeCell ref="A18:H18"/>
    <mergeCell ref="A10:H10"/>
    <mergeCell ref="A12:H12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BUTOUR</dc:creator>
  <cp:keywords/>
  <dc:description/>
  <cp:lastModifiedBy>Trésor Public</cp:lastModifiedBy>
  <cp:lastPrinted>2008-03-04T15:53:34Z</cp:lastPrinted>
  <dcterms:created xsi:type="dcterms:W3CDTF">2008-02-20T10:02:34Z</dcterms:created>
  <dcterms:modified xsi:type="dcterms:W3CDTF">2008-03-04T16:08:29Z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